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filterPrivacy="1"/>
  <bookViews>
    <workbookView xWindow="240" yWindow="105" windowWidth="14805" windowHeight="8010"/>
  </bookViews>
  <sheets>
    <sheet name="Gráfico 2 " sheetId="6" r:id="rId1"/>
    <sheet name="Receita Total Municipio" sheetId="1" r:id="rId2"/>
    <sheet name="Comp. Rec. Prev x Pago" sheetId="7" r:id="rId3"/>
    <sheet name="Media Geral" sheetId="8" r:id="rId4"/>
    <sheet name="Receita Órgão" sheetId="2" r:id="rId5"/>
    <sheet name="Receita Função" sheetId="3" r:id="rId6"/>
  </sheets>
  <definedNames>
    <definedName name="Cultura">'Receita Total Municipio'!$C$26:$C$35</definedName>
  </definedNames>
  <calcPr calcId="171027"/>
</workbook>
</file>

<file path=xl/calcChain.xml><?xml version="1.0" encoding="utf-8"?>
<calcChain xmlns="http://schemas.openxmlformats.org/spreadsheetml/2006/main">
  <c r="E2" i="6" l="1"/>
  <c r="D2" i="6" l="1"/>
  <c r="D4" i="6" l="1"/>
  <c r="C3" i="7" l="1"/>
  <c r="C4" i="7"/>
  <c r="C5" i="7"/>
  <c r="C6" i="7"/>
  <c r="C7" i="7"/>
  <c r="C8" i="7"/>
  <c r="C9" i="7"/>
  <c r="C10" i="7"/>
  <c r="C11" i="7"/>
  <c r="C2" i="7"/>
  <c r="H3" i="1" l="1"/>
  <c r="H4" i="1"/>
  <c r="H5" i="1"/>
  <c r="H6" i="1"/>
  <c r="H7" i="1"/>
  <c r="H8" i="1"/>
  <c r="H9" i="1"/>
  <c r="H10" i="1"/>
  <c r="H11" i="1"/>
  <c r="H2" i="1"/>
  <c r="D3" i="6"/>
  <c r="D5" i="6"/>
  <c r="D6" i="6"/>
  <c r="D7" i="6"/>
  <c r="D8" i="6"/>
  <c r="D9" i="6"/>
  <c r="D10" i="6"/>
  <c r="D11" i="6"/>
</calcChain>
</file>

<file path=xl/sharedStrings.xml><?xml version="1.0" encoding="utf-8"?>
<sst xmlns="http://schemas.openxmlformats.org/spreadsheetml/2006/main" count="39" uniqueCount="30">
  <si>
    <t>ANO</t>
  </si>
  <si>
    <t>Despesas Orçamentárias em Cultura (2004-2008)</t>
  </si>
  <si>
    <t>Empenhado</t>
  </si>
  <si>
    <t>Pago</t>
  </si>
  <si>
    <t>Obs: Secretária de Industria e Turismo</t>
  </si>
  <si>
    <t>Liquidado</t>
  </si>
  <si>
    <t xml:space="preserve">Pago </t>
  </si>
  <si>
    <t>Dotação Autorizada VALOR TOTAL - Municipio</t>
  </si>
  <si>
    <t>Secretária de Cultura e Turismo (2009-2013) (Já existente)</t>
  </si>
  <si>
    <t xml:space="preserve">Despesas por Órgão </t>
  </si>
  <si>
    <t>Despesas por Função</t>
  </si>
  <si>
    <t xml:space="preserve">Cultura </t>
  </si>
  <si>
    <t>Sec. Ind e Tur / Secult</t>
  </si>
  <si>
    <t>Secretária de Ind. E Turismo</t>
  </si>
  <si>
    <t>Secretária de Cultura e Turismo</t>
  </si>
  <si>
    <t xml:space="preserve">Ano </t>
  </si>
  <si>
    <t>Função Cultura</t>
  </si>
  <si>
    <t>MEDIA PEC 150</t>
  </si>
  <si>
    <t>MEDIA GERAL</t>
  </si>
  <si>
    <t>Previsto Total</t>
  </si>
  <si>
    <t xml:space="preserve"> Pago</t>
  </si>
  <si>
    <t xml:space="preserve"> Variação</t>
  </si>
  <si>
    <t>PEC 150 (1%)</t>
  </si>
  <si>
    <t>União</t>
  </si>
  <si>
    <t>Estados</t>
  </si>
  <si>
    <t>Municipios</t>
  </si>
  <si>
    <t xml:space="preserve"> P</t>
  </si>
  <si>
    <t>Mg</t>
  </si>
  <si>
    <t xml:space="preserve">Despesa Orçamentaria Paga </t>
  </si>
  <si>
    <t xml:space="preserve"> Despesa Função cultura Paga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</si>
</sst>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&quot;R$&quot;\ #,##0.00"/>
    <numFmt numFmtId="166" formatCode="0.00000000"/>
    <numFmt numFmtId="167" formatCode="_-* #,##0.0_-;\-* #,##0.0_-;_-* &quot;-&quot;??_-;_-@_-"/>
    <numFmt numFmtId="168" formatCode="_-* #,##0_-;\-* #,##0_-;_-* &quot;-&quot;??_-;_-@_-"/>
  </numFmts>
  <fonts count="12" x14ac:knownFonts="1">
    <font>
      <sz val="11"/>
      <color theme="1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u/>
      <sz val="11"/>
      <color rgb="FFFF0000"/>
      <name val="Corbel"/>
      <family val="2"/>
      <scheme val="minor"/>
    </font>
    <font>
      <sz val="11"/>
      <color rgb="FF333333"/>
      <name val="Corbel"/>
      <family val="2"/>
      <scheme val="minor"/>
    </font>
    <font>
      <sz val="10"/>
      <color rgb="FF333333"/>
      <name val="Arial"/>
      <family val="2"/>
    </font>
    <font>
      <b/>
      <sz val="11"/>
      <color theme="3" tint="0.39997558519241921"/>
      <name val="Corbel"/>
      <family val="2"/>
      <scheme val="minor"/>
    </font>
    <font>
      <sz val="11"/>
      <color theme="3" tint="0.39997558519241921"/>
      <name val="Corbel"/>
      <family val="2"/>
      <scheme val="minor"/>
    </font>
    <font>
      <sz val="10"/>
      <color theme="3" tint="0.39997558519241921"/>
      <name val="Arial"/>
      <family val="2"/>
    </font>
    <font>
      <b/>
      <sz val="11"/>
      <color theme="9" tint="-0.249977111117893"/>
      <name val="Corbel"/>
      <family val="2"/>
      <scheme val="minor"/>
    </font>
    <font>
      <b/>
      <sz val="11"/>
      <color rgb="FF00B050"/>
      <name val="Corbel"/>
      <family val="2"/>
      <scheme val="minor"/>
    </font>
    <font>
      <sz val="11"/>
      <color theme="1" tint="0.249977111117893"/>
      <name val="Corbel"/>
      <family val="2"/>
      <scheme val="minor"/>
    </font>
    <font>
      <sz val="11"/>
      <color theme="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EBECA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/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7" fillId="0" borderId="0" xfId="0" applyNumberFormat="1" applyFont="1"/>
    <xf numFmtId="165" fontId="3" fillId="0" borderId="0" xfId="0" applyNumberFormat="1" applyFont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4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6" fontId="0" fillId="0" borderId="0" xfId="0" applyNumberFormat="1"/>
    <xf numFmtId="10" fontId="0" fillId="0" borderId="0" xfId="0" applyNumberFormat="1"/>
    <xf numFmtId="10" fontId="1" fillId="0" borderId="0" xfId="0" applyNumberFormat="1" applyFont="1" applyAlignment="1">
      <alignment horizontal="center"/>
    </xf>
    <xf numFmtId="9" fontId="0" fillId="0" borderId="0" xfId="0" applyNumberFormat="1"/>
    <xf numFmtId="165" fontId="1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167" fontId="0" fillId="0" borderId="0" xfId="2" applyNumberFormat="1" applyFont="1"/>
    <xf numFmtId="168" fontId="0" fillId="0" borderId="0" xfId="2" applyNumberFormat="1" applyFont="1"/>
    <xf numFmtId="0" fontId="0" fillId="0" borderId="0" xfId="0" applyNumberFormat="1" applyAlignment="1">
      <alignment horizontal="center"/>
    </xf>
    <xf numFmtId="0" fontId="10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3" applyNumberFormat="1" applyFont="1" applyAlignment="1">
      <alignment horizontal="center"/>
    </xf>
  </cellXfs>
  <cellStyles count="4">
    <cellStyle name="Moeda" xfId="1" builtinId="4"/>
    <cellStyle name="Normal" xfId="0" builtinId="0"/>
    <cellStyle name="Porcentagem" xfId="3" builtinId="5"/>
    <cellStyle name="Vírgula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Despesa Orçamentária Anual </a:t>
            </a:r>
          </a:p>
        </c:rich>
      </c:tx>
      <c:layout>
        <c:manualLayout>
          <c:xMode val="edge"/>
          <c:yMode val="edge"/>
          <c:x val="0.152517964463078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Despesa Orçamentaria anual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'Gráfico 2 '!$C$2:$C$11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'Gráfico 2 '!$A$2:$A$11</c:f>
              <c:numCache>
                <c:formatCode>"$"\ #.##000</c:formatCode>
                <c:ptCount val="10"/>
                <c:pt idx="0">
                  <c:v>15506384.33</c:v>
                </c:pt>
                <c:pt idx="1">
                  <c:v>17422381.43</c:v>
                </c:pt>
                <c:pt idx="2">
                  <c:v>18616535.82</c:v>
                </c:pt>
                <c:pt idx="3">
                  <c:v>21486655.690000001</c:v>
                </c:pt>
                <c:pt idx="4">
                  <c:v>24745864.940000001</c:v>
                </c:pt>
                <c:pt idx="5">
                  <c:v>26926639.030000001</c:v>
                </c:pt>
                <c:pt idx="6">
                  <c:v>29008479.73</c:v>
                </c:pt>
                <c:pt idx="7">
                  <c:v>31719432.059999999</c:v>
                </c:pt>
                <c:pt idx="8">
                  <c:v>36077906.969999999</c:v>
                </c:pt>
                <c:pt idx="9">
                  <c:v>40472582.299999997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2-436C-B590-24F0875C6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047376"/>
        <c:axId val="322050904"/>
      </c:barChart>
      <c:catAx>
        <c:axId val="32204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050904"/>
        <c:crosses val="autoZero"/>
        <c:auto val="1"/>
        <c:lblAlgn val="ctr"/>
        <c:lblOffset val="100"/>
        <c:noMultiLvlLbl val="0"/>
      </c:catAx>
      <c:valAx>
        <c:axId val="32205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04737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9.0920046499220378E-2"/>
                <c:y val="0.2147359616932743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pt-BR" b="1"/>
                    <a:t>R$ em Milhões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Despesa Orçamentária na Função Cultura (2004 - 2013)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Despesa Função Cultura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'Gráfico 2 '!$C$2:$C$11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'Gráfico 2 '!$B$2:$B$11</c:f>
              <c:numCache>
                <c:formatCode>_("R$"* #,##0.00_);_("R$"* \(#,##0.00\);_("R$"* "-"??_);_(@_)</c:formatCode>
                <c:ptCount val="10"/>
                <c:pt idx="0">
                  <c:v>64891.58</c:v>
                </c:pt>
                <c:pt idx="1">
                  <c:v>278391.57</c:v>
                </c:pt>
                <c:pt idx="2">
                  <c:v>335440.89</c:v>
                </c:pt>
                <c:pt idx="3">
                  <c:v>204298.74</c:v>
                </c:pt>
                <c:pt idx="4">
                  <c:v>194676.3</c:v>
                </c:pt>
                <c:pt idx="5">
                  <c:v>462367.63</c:v>
                </c:pt>
                <c:pt idx="6">
                  <c:v>645138.79</c:v>
                </c:pt>
                <c:pt idx="7">
                  <c:v>542377.14</c:v>
                </c:pt>
                <c:pt idx="8">
                  <c:v>946045.4</c:v>
                </c:pt>
                <c:pt idx="9">
                  <c:v>1275125.67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4-4136-A205-E407B01B9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564600"/>
        <c:axId val="412567736"/>
      </c:barChart>
      <c:catAx>
        <c:axId val="41256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2567736"/>
        <c:crosses val="autoZero"/>
        <c:auto val="1"/>
        <c:lblAlgn val="ctr"/>
        <c:lblOffset val="100"/>
        <c:noMultiLvlLbl val="0"/>
      </c:catAx>
      <c:valAx>
        <c:axId val="412567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2564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Despesa Orçamentaria x Despesa Funçaõ Cultura ≥  PEC 150</a:t>
            </a:r>
          </a:p>
        </c:rich>
      </c:tx>
      <c:layout>
        <c:manualLayout>
          <c:xMode val="edge"/>
          <c:yMode val="edge"/>
          <c:x val="0.29367161122897972"/>
          <c:y val="3.0971409322497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 '!$A$1</c:f>
              <c:strCache>
                <c:ptCount val="1"/>
                <c:pt idx="0">
                  <c:v>Despesa Orçamentaria Paga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'Gráfico 2 '!$C$2:$C$11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'Gráfico 2 '!$A$2:$A$11</c:f>
              <c:numCache>
                <c:formatCode>"$"\ #.##000</c:formatCode>
                <c:ptCount val="10"/>
                <c:pt idx="0">
                  <c:v>15506384.33</c:v>
                </c:pt>
                <c:pt idx="1">
                  <c:v>17422381.43</c:v>
                </c:pt>
                <c:pt idx="2">
                  <c:v>18616535.82</c:v>
                </c:pt>
                <c:pt idx="3">
                  <c:v>21486655.690000001</c:v>
                </c:pt>
                <c:pt idx="4">
                  <c:v>24745864.940000001</c:v>
                </c:pt>
                <c:pt idx="5">
                  <c:v>26926639.030000001</c:v>
                </c:pt>
                <c:pt idx="6">
                  <c:v>29008479.73</c:v>
                </c:pt>
                <c:pt idx="7">
                  <c:v>31719432.059999999</c:v>
                </c:pt>
                <c:pt idx="8">
                  <c:v>36077906.969999999</c:v>
                </c:pt>
                <c:pt idx="9">
                  <c:v>40472582.299999997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6-4252-94F5-27A3F30CF8B0}"/>
            </c:ext>
          </c:extLst>
        </c:ser>
        <c:ser>
          <c:idx val="1"/>
          <c:order val="1"/>
          <c:tx>
            <c:strRef>
              <c:f>'Gráfico 2 '!$B$1</c:f>
              <c:strCache>
                <c:ptCount val="1"/>
                <c:pt idx="0">
                  <c:v> Despesa Função cultura Paga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'Gráfico 2 '!$C$2:$C$11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'Gráfico 2 '!$B$2:$B$11</c:f>
              <c:numCache>
                <c:formatCode>_("R$"* #,##0.00_);_("R$"* \(#,##0.00\);_("R$"* "-"??_);_(@_)</c:formatCode>
                <c:ptCount val="10"/>
                <c:pt idx="0">
                  <c:v>64891.58</c:v>
                </c:pt>
                <c:pt idx="1">
                  <c:v>278391.57</c:v>
                </c:pt>
                <c:pt idx="2">
                  <c:v>335440.89</c:v>
                </c:pt>
                <c:pt idx="3">
                  <c:v>204298.74</c:v>
                </c:pt>
                <c:pt idx="4">
                  <c:v>194676.3</c:v>
                </c:pt>
                <c:pt idx="5">
                  <c:v>462367.63</c:v>
                </c:pt>
                <c:pt idx="6">
                  <c:v>645138.79</c:v>
                </c:pt>
                <c:pt idx="7">
                  <c:v>542377.14</c:v>
                </c:pt>
                <c:pt idx="8">
                  <c:v>946045.4</c:v>
                </c:pt>
                <c:pt idx="9">
                  <c:v>1275125.67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6-4252-94F5-27A3F30CF8B0}"/>
            </c:ext>
          </c:extLst>
        </c:ser>
        <c:ser>
          <c:idx val="3"/>
          <c:order val="2"/>
          <c:tx>
            <c:strRef>
              <c:f>'Gráfico 2 '!$D$1</c:f>
              <c:strCache>
                <c:ptCount val="1"/>
                <c:pt idx="0">
                  <c:v>PEC 150 (1%)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'Gráfico 2 '!$C$2:$C$11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'Gráfico 2 '!$D$2:$D$11</c:f>
              <c:numCache>
                <c:formatCode>0.00%</c:formatCode>
                <c:ptCount val="10"/>
                <c:pt idx="0">
                  <c:v>4.1848298493708238E-3</c:v>
                </c:pt>
                <c:pt idx="1">
                  <c:v>1.59789619529642E-2</c:v>
                </c:pt>
                <c:pt idx="2">
                  <c:v>1.8018437653670845E-2</c:v>
                </c:pt>
                <c:pt idx="3">
                  <c:v>9.508168369593303E-3</c:v>
                </c:pt>
                <c:pt idx="4">
                  <c:v>7.8670234591525241E-3</c:v>
                </c:pt>
                <c:pt idx="5">
                  <c:v>1.7171382937352802E-2</c:v>
                </c:pt>
                <c:pt idx="6">
                  <c:v>2.2239662195492796E-2</c:v>
                </c:pt>
                <c:pt idx="7">
                  <c:v>1.7099207166573715E-2</c:v>
                </c:pt>
                <c:pt idx="8">
                  <c:v>2.6222291686340587E-2</c:v>
                </c:pt>
                <c:pt idx="9">
                  <c:v>3.1505913325426731E-2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16-4252-94F5-27A3F30CF8B0}"/>
            </c:ext>
          </c:extLst>
        </c:ser>
        <c:ser>
          <c:idx val="4"/>
          <c:order val="3"/>
          <c:tx>
            <c:strRef>
              <c:f>'Gráfico 2 '!$E$1</c:f>
              <c:strCache>
                <c:ptCount val="1"/>
                <c:pt idx="0">
                  <c:v>MEDIA GERAL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'Gráfico 2 '!$C$2:$C$11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'Gráfico 2 '!$E$2:$E$11</c:f>
              <c:numCache>
                <c:formatCode>General</c:formatCode>
                <c:ptCount val="10"/>
                <c:pt idx="0" formatCode="0.00%">
                  <c:v>1.6979587859593834E-2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16-4252-94F5-27A3F30CF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132184"/>
        <c:axId val="456136448"/>
      </c:barChart>
      <c:catAx>
        <c:axId val="456132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6136448"/>
        <c:crosses val="autoZero"/>
        <c:auto val="1"/>
        <c:lblAlgn val="ctr"/>
        <c:lblOffset val="100"/>
        <c:noMultiLvlLbl val="0"/>
      </c:catAx>
      <c:valAx>
        <c:axId val="45613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Em</a:t>
                </a:r>
                <a:r>
                  <a:rPr lang="pt-BR" baseline="0"/>
                  <a:t> Milhoões (R$)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0.10221721157459601"/>
              <c:y val="0.27223209398290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6132184"/>
        <c:crosses val="autoZero"/>
        <c:crossBetween val="midCat"/>
        <c:dispUnits>
          <c:builtInUnit val="millions"/>
        </c:dispUnits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Dotação</a:t>
            </a:r>
            <a:r>
              <a:rPr lang="pt-BR" baseline="0"/>
              <a:t> Autorizada Orçamento</a:t>
            </a:r>
            <a:endParaRPr lang="pt-BR"/>
          </a:p>
        </c:rich>
      </c:tx>
      <c:layout>
        <c:manualLayout>
          <c:xMode val="edge"/>
          <c:yMode val="edge"/>
          <c:x val="0.26795322093627261"/>
          <c:y val="5.3340940992878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089903267185903E-2"/>
          <c:y val="2.3677235546839124E-2"/>
          <c:w val="0.88712420489531574"/>
          <c:h val="0.71850395140557399"/>
        </c:manualLayout>
      </c:layout>
      <c:barChart>
        <c:barDir val="col"/>
        <c:grouping val="clustered"/>
        <c:varyColors val="0"/>
        <c:ser>
          <c:idx val="1"/>
          <c:order val="0"/>
          <c:tx>
            <c:v>Ano</c:v>
          </c:tx>
          <c:spPr>
            <a:gradFill rotWithShape="1">
              <a:gsLst>
                <a:gs pos="0">
                  <a:schemeClr val="accent2"/>
                </a:gs>
                <a:gs pos="90000">
                  <a:schemeClr val="accent2">
                    <a:shade val="100000"/>
                    <a:satMod val="105000"/>
                  </a:schemeClr>
                </a:gs>
                <a:gs pos="100000">
                  <a:schemeClr val="accent2">
                    <a:shade val="80000"/>
                    <a:satMod val="120000"/>
                  </a:schemeClr>
                </a:gs>
              </a:gsLst>
              <a:path path="circle">
                <a:fillToRect l="100000" t="100000" r="100000" b="100000"/>
              </a:path>
            </a:gradFill>
            <a:ln>
              <a:noFill/>
            </a:ln>
            <a:effectLst>
              <a:outerShdw blurRad="38100" dist="25400" dir="5400000" rotWithShape="0">
                <a:srgbClr val="000000">
                  <a:alpha val="45000"/>
                </a:srgbClr>
              </a:outerShdw>
            </a:effectLst>
          </c:spPr>
          <c:invertIfNegative val="0"/>
          <c:cat>
            <c:numRef>
              <c:f>'Receita Total Municipio'!$B$2:$B$11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'Receita Total Municipio'!$C$2:$C$11</c:f>
              <c:numCache>
                <c:formatCode>"R$"\ #,##0.00</c:formatCode>
                <c:ptCount val="10"/>
                <c:pt idx="0">
                  <c:v>17882236.93</c:v>
                </c:pt>
                <c:pt idx="1">
                  <c:v>21100661.420000002</c:v>
                </c:pt>
                <c:pt idx="2">
                  <c:v>22842365.510000002</c:v>
                </c:pt>
                <c:pt idx="3">
                  <c:v>26917109.129999999</c:v>
                </c:pt>
                <c:pt idx="4">
                  <c:v>29928528</c:v>
                </c:pt>
                <c:pt idx="5">
                  <c:v>32507120.620000001</c:v>
                </c:pt>
                <c:pt idx="6">
                  <c:v>38470630.649999999</c:v>
                </c:pt>
                <c:pt idx="7">
                  <c:v>42898563.189999998</c:v>
                </c:pt>
                <c:pt idx="8">
                  <c:v>52923095.130000003</c:v>
                </c:pt>
                <c:pt idx="9">
                  <c:v>53795611.909999996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4-465B-B216-C4B79BCF2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21284800"/>
        <c:axId val="321284016"/>
      </c:barChart>
      <c:catAx>
        <c:axId val="32128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1284016"/>
        <c:crosses val="autoZero"/>
        <c:auto val="1"/>
        <c:lblAlgn val="ctr"/>
        <c:lblOffset val="100"/>
        <c:noMultiLvlLbl val="0"/>
      </c:catAx>
      <c:valAx>
        <c:axId val="32128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1284800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pt-BR"/>
                    <a:t> em R$ milhões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0.235150255390096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Despesa Secretária de Industria, Comércio e Turismo (2003 -2008)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'Receita Órgão'!$G$2:$G$11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'Receita Órgão'!$F$2:$F$6</c:f>
              <c:numCache>
                <c:formatCode>"R$"\ #,##0.00</c:formatCode>
                <c:ptCount val="5"/>
                <c:pt idx="0">
                  <c:v>287042.90000000002</c:v>
                </c:pt>
                <c:pt idx="1">
                  <c:v>399329</c:v>
                </c:pt>
                <c:pt idx="2">
                  <c:v>515453.23</c:v>
                </c:pt>
                <c:pt idx="3">
                  <c:v>585814.92000000004</c:v>
                </c:pt>
                <c:pt idx="4">
                  <c:v>715381.69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7-4EBD-9910-104915B63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699216"/>
        <c:axId val="413541968"/>
      </c:barChart>
      <c:catAx>
        <c:axId val="41469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3541968"/>
        <c:crosses val="autoZero"/>
        <c:auto val="1"/>
        <c:lblAlgn val="ctr"/>
        <c:lblOffset val="100"/>
        <c:noMultiLvlLbl val="0"/>
      </c:catAx>
      <c:valAx>
        <c:axId val="41354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_);_(&quot;R$&quot;* \(#,##0\);_(&quot;R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4699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Despesa Secretária de Turismo e Cultura 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'Receita Órgão'!$G$7:$G$11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'Receita Órgão'!$F$7:$F$11</c:f>
              <c:numCache>
                <c:formatCode>"R$"\ #,##0.00</c:formatCode>
                <c:ptCount val="5"/>
                <c:pt idx="0">
                  <c:v>754068.53</c:v>
                </c:pt>
                <c:pt idx="1">
                  <c:v>932510.41</c:v>
                </c:pt>
                <c:pt idx="2">
                  <c:v>708938.5</c:v>
                </c:pt>
                <c:pt idx="3">
                  <c:v>1255788.98</c:v>
                </c:pt>
                <c:pt idx="4">
                  <c:v>1617672.14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6-48E7-ADE0-EEEFE1CB3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302400"/>
        <c:axId val="487307104"/>
      </c:barChart>
      <c:catAx>
        <c:axId val="48730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7307104"/>
        <c:crosses val="autoZero"/>
        <c:auto val="1"/>
        <c:lblAlgn val="ctr"/>
        <c:lblOffset val="100"/>
        <c:noMultiLvlLbl val="0"/>
      </c:catAx>
      <c:valAx>
        <c:axId val="48730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73024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286576</xdr:colOff>
      <xdr:row>24</xdr:row>
      <xdr:rowOff>186151</xdr:rowOff>
    </xdr:from>
    <xdr:to>
      <xdr:col>5</xdr:col>
      <xdr:colOff>413348</xdr:colOff>
      <xdr:row>37</xdr:row>
      <xdr:rowOff>124239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1798</xdr:rowOff>
    </xdr:from>
    <xdr:to>
      <xdr:col>5</xdr:col>
      <xdr:colOff>62901</xdr:colOff>
      <xdr:row>23</xdr:row>
      <xdr:rowOff>133351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162285</xdr:colOff>
      <xdr:row>8</xdr:row>
      <xdr:rowOff>20667</xdr:rowOff>
    </xdr:from>
    <xdr:to>
      <xdr:col>19</xdr:col>
      <xdr:colOff>503208</xdr:colOff>
      <xdr:row>27</xdr:row>
      <xdr:rowOff>96868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14286</xdr:rowOff>
    </xdr:from>
    <xdr:to>
      <xdr:col>3</xdr:col>
      <xdr:colOff>590551</xdr:colOff>
      <xdr:row>33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2</xdr:row>
      <xdr:rowOff>57150</xdr:rowOff>
    </xdr:from>
    <xdr:to>
      <xdr:col>11</xdr:col>
      <xdr:colOff>422164</xdr:colOff>
      <xdr:row>16</xdr:row>
      <xdr:rowOff>145781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5" y="476250"/>
          <a:ext cx="4584589" cy="27556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491950</xdr:colOff>
      <xdr:row>0</xdr:row>
      <xdr:rowOff>0</xdr:rowOff>
    </xdr:from>
    <xdr:to>
      <xdr:col>23</xdr:col>
      <xdr:colOff>471015</xdr:colOff>
      <xdr:row>12</xdr:row>
      <xdr:rowOff>183594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482528</xdr:colOff>
      <xdr:row>11</xdr:row>
      <xdr:rowOff>25749</xdr:rowOff>
    </xdr:from>
    <xdr:to>
      <xdr:col>7</xdr:col>
      <xdr:colOff>439614</xdr:colOff>
      <xdr:row>24</xdr:row>
      <xdr:rowOff>125604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ase">
  <a:themeElements>
    <a:clrScheme name="Base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e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e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E6" zoomScaleNormal="100" workbookViewId="0">
      <selection activeCell="P39" sqref="P39"/>
    </sheetView>
  </sheetViews>
  <sheetFormatPr defaultRowHeight="15" x14ac:dyDescent="0.25"/>
  <cols>
    <col min="1" max="1" width="28" customWidth="1"/>
    <col min="2" max="2" width="29.25" customWidth="1"/>
    <col min="3" max="3" width="13" customWidth="1"/>
    <col min="4" max="4" width="14.375" customWidth="1"/>
    <col min="5" max="5" width="13.25" customWidth="1"/>
    <col min="7" max="7" width="11.875" customWidth="1"/>
  </cols>
  <sheetData>
    <row r="1" spans="1:7" x14ac:dyDescent="0.25">
      <c r="A1" s="2" t="s">
        <v>28</v>
      </c>
      <c r="B1" s="2" t="s">
        <v>29</v>
      </c>
      <c r="C1" s="2" t="s">
        <v>15</v>
      </c>
      <c r="D1" s="2" t="s">
        <v>22</v>
      </c>
      <c r="E1" s="2" t="s">
        <v>18</v>
      </c>
      <c r="F1" s="2" t="s">
        <v>26</v>
      </c>
      <c r="G1" s="2" t="s">
        <v>27</v>
      </c>
    </row>
    <row r="2" spans="1:7" x14ac:dyDescent="0.25">
      <c r="A2" s="4">
        <v>15506384.33</v>
      </c>
      <c r="B2" s="23">
        <v>64891.58</v>
      </c>
      <c r="C2" s="27">
        <v>2004</v>
      </c>
      <c r="D2" s="28">
        <f>(B2/A2)</f>
        <v>4.1848298493708238E-3</v>
      </c>
      <c r="E2" s="29">
        <f>AVERAGE(D2:D11)</f>
        <v>1.6979587859593834E-2</v>
      </c>
      <c r="F2" s="25">
        <v>15</v>
      </c>
      <c r="G2" s="24"/>
    </row>
    <row r="3" spans="1:7" x14ac:dyDescent="0.25">
      <c r="A3" s="4">
        <v>17422381.43</v>
      </c>
      <c r="B3" s="23">
        <v>278391.57</v>
      </c>
      <c r="C3" s="27">
        <v>2005</v>
      </c>
      <c r="D3" s="28">
        <f t="shared" ref="D3:D11" si="0">(B3/A3)</f>
        <v>1.59789619529642E-2</v>
      </c>
      <c r="E3" s="1"/>
      <c r="F3" s="25">
        <v>17</v>
      </c>
    </row>
    <row r="4" spans="1:7" x14ac:dyDescent="0.25">
      <c r="A4" s="4">
        <v>18616535.82</v>
      </c>
      <c r="B4" s="23">
        <v>335440.89</v>
      </c>
      <c r="C4" s="27">
        <v>2006</v>
      </c>
      <c r="D4" s="28">
        <f>(B4/A4)</f>
        <v>1.8018437653670845E-2</v>
      </c>
      <c r="E4" s="1"/>
      <c r="F4">
        <v>18</v>
      </c>
    </row>
    <row r="5" spans="1:7" x14ac:dyDescent="0.25">
      <c r="A5" s="4">
        <v>21486655.690000001</v>
      </c>
      <c r="B5" s="23">
        <v>204298.74</v>
      </c>
      <c r="C5" s="27">
        <v>2007</v>
      </c>
      <c r="D5" s="28">
        <f t="shared" si="0"/>
        <v>9.508168369593303E-3</v>
      </c>
      <c r="E5" s="1"/>
      <c r="F5">
        <v>21</v>
      </c>
    </row>
    <row r="6" spans="1:7" x14ac:dyDescent="0.25">
      <c r="A6" s="4">
        <v>24745864.940000001</v>
      </c>
      <c r="B6" s="23">
        <v>194676.3</v>
      </c>
      <c r="C6" s="27">
        <v>2008</v>
      </c>
      <c r="D6" s="28">
        <f t="shared" si="0"/>
        <v>7.8670234591525241E-3</v>
      </c>
      <c r="E6" s="1"/>
      <c r="F6">
        <v>24</v>
      </c>
    </row>
    <row r="7" spans="1:7" x14ac:dyDescent="0.25">
      <c r="A7" s="4">
        <v>26926639.030000001</v>
      </c>
      <c r="B7" s="23">
        <v>462367.63</v>
      </c>
      <c r="C7" s="27">
        <v>2009</v>
      </c>
      <c r="D7" s="28">
        <f t="shared" si="0"/>
        <v>1.7171382937352802E-2</v>
      </c>
      <c r="E7" s="1"/>
      <c r="F7">
        <v>26</v>
      </c>
    </row>
    <row r="8" spans="1:7" x14ac:dyDescent="0.25">
      <c r="A8" s="4">
        <v>29008479.73</v>
      </c>
      <c r="B8" s="23">
        <v>645138.79</v>
      </c>
      <c r="C8" s="27">
        <v>2010</v>
      </c>
      <c r="D8" s="28">
        <f t="shared" si="0"/>
        <v>2.2239662195492796E-2</v>
      </c>
      <c r="E8" s="1"/>
      <c r="F8">
        <v>29</v>
      </c>
    </row>
    <row r="9" spans="1:7" x14ac:dyDescent="0.25">
      <c r="A9" s="10">
        <v>31719432.059999999</v>
      </c>
      <c r="B9" s="23">
        <v>542377.14</v>
      </c>
      <c r="C9" s="27">
        <v>2011</v>
      </c>
      <c r="D9" s="28">
        <f t="shared" si="0"/>
        <v>1.7099207166573715E-2</v>
      </c>
      <c r="E9" s="1"/>
      <c r="F9">
        <v>31</v>
      </c>
    </row>
    <row r="10" spans="1:7" x14ac:dyDescent="0.25">
      <c r="A10" s="4">
        <v>36077906.969999999</v>
      </c>
      <c r="B10" s="23">
        <v>946045.4</v>
      </c>
      <c r="C10" s="27">
        <v>2012</v>
      </c>
      <c r="D10" s="28">
        <f t="shared" si="0"/>
        <v>2.6222291686340587E-2</v>
      </c>
      <c r="E10" s="1"/>
      <c r="F10">
        <v>36</v>
      </c>
    </row>
    <row r="11" spans="1:7" x14ac:dyDescent="0.25">
      <c r="A11" s="4">
        <v>40472582.299999997</v>
      </c>
      <c r="B11" s="23">
        <v>1275125.67</v>
      </c>
      <c r="C11" s="27">
        <v>2013</v>
      </c>
      <c r="D11" s="28">
        <f t="shared" si="0"/>
        <v>3.1505913325426731E-2</v>
      </c>
      <c r="E11" s="1"/>
    </row>
    <row r="12" spans="1:7" x14ac:dyDescent="0.25">
      <c r="A12" s="4"/>
      <c r="B12" s="1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2" workbookViewId="0">
      <selection activeCell="C13" sqref="C13"/>
    </sheetView>
  </sheetViews>
  <sheetFormatPr defaultRowHeight="15" x14ac:dyDescent="0.25"/>
  <cols>
    <col min="1" max="1" width="54.875" customWidth="1"/>
    <col min="2" max="2" width="9" customWidth="1"/>
    <col min="3" max="3" width="40.75" customWidth="1"/>
    <col min="4" max="4" width="17.25" customWidth="1"/>
    <col min="5" max="5" width="19.375" customWidth="1"/>
    <col min="6" max="6" width="19.875" customWidth="1"/>
    <col min="7" max="7" width="21.5" customWidth="1"/>
    <col min="8" max="8" width="19.375" customWidth="1"/>
    <col min="9" max="10" width="14.25" customWidth="1"/>
  </cols>
  <sheetData>
    <row r="1" spans="1:11" x14ac:dyDescent="0.25">
      <c r="A1" s="2" t="s">
        <v>1</v>
      </c>
      <c r="B1" s="2" t="s">
        <v>0</v>
      </c>
      <c r="C1" s="2" t="s">
        <v>7</v>
      </c>
      <c r="D1" s="2" t="s">
        <v>2</v>
      </c>
      <c r="E1" s="2" t="s">
        <v>5</v>
      </c>
      <c r="F1" s="2" t="s">
        <v>6</v>
      </c>
      <c r="G1" s="2" t="s">
        <v>16</v>
      </c>
      <c r="H1" s="2" t="s">
        <v>17</v>
      </c>
      <c r="I1" s="3"/>
      <c r="J1" s="3"/>
      <c r="K1" s="5"/>
    </row>
    <row r="2" spans="1:11" x14ac:dyDescent="0.25">
      <c r="A2" s="15" t="s">
        <v>4</v>
      </c>
      <c r="B2" s="1">
        <v>2004</v>
      </c>
      <c r="C2" s="4">
        <v>17882236.93</v>
      </c>
      <c r="D2" s="4">
        <v>15945697.359999999</v>
      </c>
      <c r="E2" s="4">
        <v>15748189.460000001</v>
      </c>
      <c r="F2" s="4">
        <v>15506384.33</v>
      </c>
      <c r="G2" s="4">
        <v>64891.58</v>
      </c>
      <c r="H2" s="20">
        <f>(G2/C2)</f>
        <v>3.6288290024350999E-3</v>
      </c>
      <c r="I2" s="7"/>
      <c r="J2" s="7"/>
    </row>
    <row r="3" spans="1:11" x14ac:dyDescent="0.25">
      <c r="B3" s="1">
        <v>2005</v>
      </c>
      <c r="C3" s="4">
        <v>21100661.420000002</v>
      </c>
      <c r="D3" s="4">
        <v>19016074.34</v>
      </c>
      <c r="E3" s="4">
        <v>17822070.239999998</v>
      </c>
      <c r="F3" s="4">
        <v>17422381.43</v>
      </c>
      <c r="G3" s="4">
        <v>278391.57</v>
      </c>
      <c r="H3" s="20">
        <f t="shared" ref="H3:H11" si="0">(G3/C3)</f>
        <v>1.3193499694570237E-2</v>
      </c>
      <c r="I3" s="7"/>
      <c r="J3" s="7"/>
    </row>
    <row r="4" spans="1:11" x14ac:dyDescent="0.25">
      <c r="B4" s="1">
        <v>2006</v>
      </c>
      <c r="C4" s="4">
        <v>22842365.510000002</v>
      </c>
      <c r="D4" s="4">
        <v>19790458.809999999</v>
      </c>
      <c r="E4" s="4">
        <v>18664489.899999999</v>
      </c>
      <c r="F4" s="4">
        <v>18616535.82</v>
      </c>
      <c r="G4" s="4">
        <v>335440.89</v>
      </c>
      <c r="H4" s="20">
        <f t="shared" si="0"/>
        <v>1.4685032942544836E-2</v>
      </c>
      <c r="I4" s="7"/>
      <c r="J4" s="7"/>
    </row>
    <row r="5" spans="1:11" x14ac:dyDescent="0.25">
      <c r="B5" s="1">
        <v>2007</v>
      </c>
      <c r="C5" s="4">
        <v>26917109.129999999</v>
      </c>
      <c r="D5" s="4">
        <v>23085668.960000001</v>
      </c>
      <c r="E5" s="8">
        <v>21768406.359999999</v>
      </c>
      <c r="F5" s="4">
        <v>21486655.690000001</v>
      </c>
      <c r="G5" s="4">
        <v>204298.74</v>
      </c>
      <c r="H5" s="20">
        <f t="shared" si="0"/>
        <v>7.5899213029642313E-3</v>
      </c>
      <c r="I5" s="7"/>
      <c r="J5" s="7"/>
    </row>
    <row r="6" spans="1:11" x14ac:dyDescent="0.25">
      <c r="B6" s="1">
        <v>2008</v>
      </c>
      <c r="C6" s="4">
        <v>29928528</v>
      </c>
      <c r="D6" s="4">
        <v>26591300.52</v>
      </c>
      <c r="E6" s="4">
        <v>25519250.940000001</v>
      </c>
      <c r="F6" s="4">
        <v>24745864.940000001</v>
      </c>
      <c r="G6" s="4">
        <v>194676.3</v>
      </c>
      <c r="H6" s="20">
        <f t="shared" si="0"/>
        <v>6.5047068135125116E-3</v>
      </c>
      <c r="I6" s="7"/>
      <c r="J6" s="7"/>
    </row>
    <row r="7" spans="1:11" x14ac:dyDescent="0.25">
      <c r="A7" s="2" t="s">
        <v>8</v>
      </c>
      <c r="B7" s="1">
        <v>2009</v>
      </c>
      <c r="C7" s="4">
        <v>32507120.620000001</v>
      </c>
      <c r="D7" s="4">
        <v>28599592.32</v>
      </c>
      <c r="E7" s="4">
        <v>27324812.510000002</v>
      </c>
      <c r="F7" s="4">
        <v>26926639.030000001</v>
      </c>
      <c r="G7" s="4">
        <v>462367.63</v>
      </c>
      <c r="H7" s="20">
        <f t="shared" si="0"/>
        <v>1.4223579978213401E-2</v>
      </c>
      <c r="I7" s="6"/>
      <c r="J7" s="9"/>
    </row>
    <row r="8" spans="1:11" x14ac:dyDescent="0.25">
      <c r="B8" s="1">
        <v>2010</v>
      </c>
      <c r="C8" s="4">
        <v>38470630.649999999</v>
      </c>
      <c r="D8" s="4">
        <v>38470630.649999999</v>
      </c>
      <c r="E8" s="4">
        <v>29858614.41</v>
      </c>
      <c r="F8" s="4">
        <v>29008479.73</v>
      </c>
      <c r="G8" s="4">
        <v>645138.79</v>
      </c>
      <c r="H8" s="20">
        <f t="shared" si="0"/>
        <v>1.6769644248085653E-2</v>
      </c>
      <c r="I8" s="4"/>
      <c r="J8" s="6"/>
    </row>
    <row r="9" spans="1:11" x14ac:dyDescent="0.25">
      <c r="B9" s="1">
        <v>2011</v>
      </c>
      <c r="C9" s="4">
        <v>42898563.189999998</v>
      </c>
      <c r="D9" s="4">
        <v>35534199.75</v>
      </c>
      <c r="E9" s="4">
        <v>32663701.890000001</v>
      </c>
      <c r="F9" s="10">
        <v>31719432.059999999</v>
      </c>
      <c r="G9" s="4">
        <v>542377.14</v>
      </c>
      <c r="H9" s="20">
        <f t="shared" si="0"/>
        <v>1.2643247224802916E-2</v>
      </c>
      <c r="I9" s="4"/>
      <c r="J9" s="6"/>
    </row>
    <row r="10" spans="1:11" ht="15.75" thickBot="1" x14ac:dyDescent="0.3">
      <c r="B10" s="1">
        <v>2012</v>
      </c>
      <c r="C10" s="4">
        <v>52923095.130000003</v>
      </c>
      <c r="D10" s="4">
        <v>41452874.140000001</v>
      </c>
      <c r="E10" s="4">
        <v>36972400.159999996</v>
      </c>
      <c r="F10" s="4">
        <v>36077906.969999999</v>
      </c>
      <c r="G10" s="4">
        <v>946045.4</v>
      </c>
      <c r="H10" s="20">
        <f t="shared" si="0"/>
        <v>1.7875851699076541E-2</v>
      </c>
      <c r="I10" s="4"/>
      <c r="J10" s="6"/>
    </row>
    <row r="11" spans="1:11" ht="15.75" thickBot="1" x14ac:dyDescent="0.3">
      <c r="B11" s="1">
        <v>2013</v>
      </c>
      <c r="C11" s="11">
        <v>53795611.909999996</v>
      </c>
      <c r="D11" s="4">
        <v>43562997.049999997</v>
      </c>
      <c r="E11" s="4">
        <v>42463496.130000003</v>
      </c>
      <c r="F11" s="4">
        <v>40472582.299999997</v>
      </c>
      <c r="G11" s="4">
        <v>1275125.67</v>
      </c>
      <c r="H11" s="20">
        <f t="shared" si="0"/>
        <v>2.370315393257881E-2</v>
      </c>
      <c r="I11" s="4"/>
      <c r="J11" s="6"/>
    </row>
    <row r="13" spans="1:11" x14ac:dyDescent="0.25">
      <c r="A13" s="2"/>
      <c r="B13" s="12"/>
      <c r="C13" s="2"/>
      <c r="D13" s="2"/>
      <c r="E13" s="2"/>
      <c r="F13" s="2"/>
    </row>
    <row r="14" spans="1:11" x14ac:dyDescent="0.25">
      <c r="A14" s="16"/>
      <c r="B14" s="12"/>
      <c r="C14" s="4"/>
      <c r="D14" s="4"/>
      <c r="E14" s="4"/>
      <c r="F14" s="4"/>
    </row>
    <row r="15" spans="1:11" x14ac:dyDescent="0.25">
      <c r="B15" s="12"/>
      <c r="C15" s="4"/>
      <c r="D15" s="4"/>
      <c r="E15" s="4"/>
      <c r="F15" s="4"/>
    </row>
    <row r="16" spans="1:11" x14ac:dyDescent="0.25">
      <c r="B16" s="12"/>
      <c r="C16" s="4"/>
      <c r="D16" s="4"/>
      <c r="E16" s="4"/>
      <c r="F16" s="4"/>
    </row>
    <row r="17" spans="1:6" x14ac:dyDescent="0.25">
      <c r="B17" s="12"/>
      <c r="C17" s="4"/>
      <c r="D17" s="10"/>
      <c r="E17" s="4"/>
      <c r="F17" s="4"/>
    </row>
    <row r="18" spans="1:6" x14ac:dyDescent="0.25">
      <c r="B18" s="12"/>
      <c r="C18" s="4"/>
      <c r="D18" s="4"/>
      <c r="E18" s="4"/>
      <c r="F18" s="4"/>
    </row>
    <row r="19" spans="1:6" x14ac:dyDescent="0.25">
      <c r="A19" s="17"/>
      <c r="B19" s="12"/>
      <c r="C19" s="4"/>
      <c r="D19" s="4"/>
      <c r="E19" s="4"/>
      <c r="F19" s="4"/>
    </row>
    <row r="20" spans="1:6" ht="15.75" thickBot="1" x14ac:dyDescent="0.3">
      <c r="B20" s="12"/>
      <c r="C20" s="4"/>
      <c r="D20" s="4"/>
      <c r="E20" s="4"/>
      <c r="F20" s="8"/>
    </row>
    <row r="21" spans="1:6" ht="15.75" thickBot="1" x14ac:dyDescent="0.3">
      <c r="B21" s="12"/>
      <c r="C21" s="4"/>
      <c r="D21" s="4"/>
      <c r="E21" s="14"/>
      <c r="F21" s="4"/>
    </row>
    <row r="22" spans="1:6" x14ac:dyDescent="0.25">
      <c r="B22" s="12"/>
      <c r="C22" s="4"/>
      <c r="D22" s="4"/>
      <c r="E22" s="8"/>
      <c r="F22" s="4"/>
    </row>
    <row r="23" spans="1:6" x14ac:dyDescent="0.25">
      <c r="B23" s="12"/>
      <c r="C23" s="4"/>
      <c r="D23" s="4"/>
      <c r="E23" s="4"/>
      <c r="F23" s="4"/>
    </row>
    <row r="24" spans="1:6" x14ac:dyDescent="0.25">
      <c r="F24" s="13"/>
    </row>
    <row r="25" spans="1:6" x14ac:dyDescent="0.25">
      <c r="A25" s="2"/>
      <c r="C25" s="2"/>
      <c r="D25" s="2"/>
      <c r="E25" s="2"/>
      <c r="F25" s="2"/>
    </row>
    <row r="26" spans="1:6" x14ac:dyDescent="0.25">
      <c r="B26" s="12"/>
      <c r="C26" s="2"/>
      <c r="D26" s="4"/>
      <c r="E26" s="4"/>
      <c r="F26" s="4"/>
    </row>
    <row r="27" spans="1:6" x14ac:dyDescent="0.25">
      <c r="B27" s="12"/>
      <c r="C27" s="2"/>
      <c r="D27" s="4"/>
      <c r="E27" s="4"/>
      <c r="F27" s="4"/>
    </row>
    <row r="28" spans="1:6" x14ac:dyDescent="0.25">
      <c r="B28" s="12"/>
      <c r="C28" s="2"/>
      <c r="D28" s="4"/>
      <c r="E28" s="4"/>
      <c r="F28" s="4"/>
    </row>
    <row r="29" spans="1:6" x14ac:dyDescent="0.25">
      <c r="B29" s="12"/>
      <c r="C29" s="2"/>
      <c r="D29" s="4"/>
      <c r="E29" s="4"/>
      <c r="F29" s="4"/>
    </row>
    <row r="30" spans="1:6" x14ac:dyDescent="0.25">
      <c r="B30" s="12"/>
      <c r="C30" s="2"/>
      <c r="D30" s="4"/>
      <c r="E30" s="4"/>
      <c r="F30" s="4"/>
    </row>
    <row r="31" spans="1:6" x14ac:dyDescent="0.25">
      <c r="B31" s="12"/>
      <c r="C31" s="2"/>
      <c r="D31" s="4"/>
      <c r="E31" s="4"/>
      <c r="F31" s="4"/>
    </row>
    <row r="32" spans="1:6" x14ac:dyDescent="0.25">
      <c r="B32" s="12"/>
      <c r="C32" s="2"/>
      <c r="D32" s="4"/>
      <c r="E32" s="4"/>
      <c r="F32" s="4"/>
    </row>
    <row r="33" spans="2:6" x14ac:dyDescent="0.25">
      <c r="B33" s="12"/>
      <c r="C33" s="2"/>
      <c r="D33" s="4"/>
      <c r="E33" s="4"/>
      <c r="F33" s="4"/>
    </row>
    <row r="34" spans="2:6" x14ac:dyDescent="0.25">
      <c r="B34" s="12"/>
      <c r="C34" s="2"/>
      <c r="D34" s="4"/>
      <c r="E34" s="4"/>
      <c r="F34" s="4"/>
    </row>
    <row r="35" spans="2:6" x14ac:dyDescent="0.25">
      <c r="B35" s="12"/>
      <c r="C35" s="2"/>
      <c r="D35" s="4"/>
      <c r="E35" s="4"/>
      <c r="F35" s="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2" sqref="B2"/>
    </sheetView>
  </sheetViews>
  <sheetFormatPr defaultRowHeight="15" x14ac:dyDescent="0.25"/>
  <cols>
    <col min="1" max="1" width="29.5" customWidth="1"/>
    <col min="2" max="2" width="15.5" customWidth="1"/>
    <col min="3" max="3" width="17.625" customWidth="1"/>
    <col min="4" max="4" width="10.375" customWidth="1"/>
  </cols>
  <sheetData>
    <row r="1" spans="1:4" x14ac:dyDescent="0.25">
      <c r="A1" s="22" t="s">
        <v>19</v>
      </c>
      <c r="B1" s="2" t="s">
        <v>20</v>
      </c>
      <c r="C1" s="2" t="s">
        <v>21</v>
      </c>
      <c r="D1" s="2" t="s">
        <v>0</v>
      </c>
    </row>
    <row r="2" spans="1:4" x14ac:dyDescent="0.25">
      <c r="A2" s="4">
        <v>17882236.93</v>
      </c>
      <c r="B2" s="4">
        <v>15506384.33</v>
      </c>
      <c r="C2" s="21">
        <f>(A2/B2)</f>
        <v>1.1532177037172662</v>
      </c>
      <c r="D2" s="1">
        <v>2004</v>
      </c>
    </row>
    <row r="3" spans="1:4" x14ac:dyDescent="0.25">
      <c r="A3" s="4">
        <v>21100661.420000002</v>
      </c>
      <c r="B3" s="4">
        <v>17422381.43</v>
      </c>
      <c r="C3" s="21">
        <f t="shared" ref="C3:C11" si="0">(A3/B3)</f>
        <v>1.2111238354399869</v>
      </c>
      <c r="D3" s="1">
        <v>2005</v>
      </c>
    </row>
    <row r="4" spans="1:4" x14ac:dyDescent="0.25">
      <c r="A4" s="4">
        <v>22842365.510000002</v>
      </c>
      <c r="B4" s="4">
        <v>18616535.82</v>
      </c>
      <c r="C4" s="21">
        <f t="shared" si="0"/>
        <v>1.2269933424165915</v>
      </c>
      <c r="D4" s="1">
        <v>2006</v>
      </c>
    </row>
    <row r="5" spans="1:4" x14ac:dyDescent="0.25">
      <c r="A5" s="4">
        <v>26917109.129999999</v>
      </c>
      <c r="B5" s="4">
        <v>21486655.690000001</v>
      </c>
      <c r="C5" s="21">
        <f t="shared" si="0"/>
        <v>1.2527360943623889</v>
      </c>
      <c r="D5" s="1">
        <v>2007</v>
      </c>
    </row>
    <row r="6" spans="1:4" x14ac:dyDescent="0.25">
      <c r="A6" s="4">
        <v>29928528</v>
      </c>
      <c r="B6" s="4">
        <v>24745864.940000001</v>
      </c>
      <c r="C6" s="21">
        <f t="shared" si="0"/>
        <v>1.2094355187246892</v>
      </c>
      <c r="D6" s="1">
        <v>2008</v>
      </c>
    </row>
    <row r="7" spans="1:4" x14ac:dyDescent="0.25">
      <c r="A7" s="4">
        <v>32507120.620000001</v>
      </c>
      <c r="B7" s="4">
        <v>26926639.030000001</v>
      </c>
      <c r="C7" s="21">
        <f t="shared" si="0"/>
        <v>1.2072476102116783</v>
      </c>
      <c r="D7" s="1">
        <v>2009</v>
      </c>
    </row>
    <row r="8" spans="1:4" x14ac:dyDescent="0.25">
      <c r="A8" s="4">
        <v>38470630.649999999</v>
      </c>
      <c r="B8" s="4">
        <v>29008479.73</v>
      </c>
      <c r="C8" s="21">
        <f t="shared" si="0"/>
        <v>1.3261856880494991</v>
      </c>
      <c r="D8" s="1">
        <v>2010</v>
      </c>
    </row>
    <row r="9" spans="1:4" x14ac:dyDescent="0.25">
      <c r="A9" s="4">
        <v>42898563.189999998</v>
      </c>
      <c r="B9" s="10">
        <v>31719432.059999999</v>
      </c>
      <c r="C9" s="21">
        <f t="shared" si="0"/>
        <v>1.3524379348550037</v>
      </c>
      <c r="D9" s="1">
        <v>2011</v>
      </c>
    </row>
    <row r="10" spans="1:4" ht="15.75" thickBot="1" x14ac:dyDescent="0.3">
      <c r="A10" s="4">
        <v>52923095.130000003</v>
      </c>
      <c r="B10" s="4">
        <v>36077906.969999999</v>
      </c>
      <c r="C10" s="21">
        <f t="shared" si="0"/>
        <v>1.4669114584171234</v>
      </c>
      <c r="D10" s="1">
        <v>2012</v>
      </c>
    </row>
    <row r="11" spans="1:4" ht="15.75" thickBot="1" x14ac:dyDescent="0.3">
      <c r="A11" s="11">
        <v>53795611.909999996</v>
      </c>
      <c r="B11" s="4">
        <v>40472582.299999997</v>
      </c>
      <c r="C11" s="21">
        <f t="shared" si="0"/>
        <v>1.3291865468638506</v>
      </c>
      <c r="D11" s="1">
        <v>2013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2" sqref="A2"/>
    </sheetView>
  </sheetViews>
  <sheetFormatPr defaultRowHeight="15" x14ac:dyDescent="0.25"/>
  <sheetData>
    <row r="1" spans="1:4" x14ac:dyDescent="0.25">
      <c r="A1" t="s">
        <v>23</v>
      </c>
      <c r="B1" t="s">
        <v>24</v>
      </c>
      <c r="C1" t="s">
        <v>25</v>
      </c>
      <c r="D1" t="s">
        <v>0</v>
      </c>
    </row>
    <row r="2" spans="1:4" x14ac:dyDescent="0.25">
      <c r="A2" s="19">
        <v>6.9999999999999999E-4</v>
      </c>
      <c r="B2" s="19">
        <v>4.7000000000000002E-3</v>
      </c>
      <c r="C2" s="19">
        <v>1.04E-2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zoomScale="91" zoomScaleNormal="91" workbookViewId="0">
      <selection activeCell="D5" sqref="D5"/>
    </sheetView>
  </sheetViews>
  <sheetFormatPr defaultRowHeight="15" x14ac:dyDescent="0.25"/>
  <cols>
    <col min="1" max="1" width="36.625" customWidth="1"/>
    <col min="2" max="2" width="4.875" customWidth="1"/>
    <col min="3" max="3" width="25.75" customWidth="1"/>
    <col min="4" max="4" width="19.875" customWidth="1"/>
    <col min="5" max="5" width="19.75" customWidth="1"/>
    <col min="6" max="6" width="16.5" customWidth="1"/>
    <col min="7" max="7" width="10.5" customWidth="1"/>
  </cols>
  <sheetData>
    <row r="1" spans="1:7" x14ac:dyDescent="0.25">
      <c r="A1" s="2" t="s">
        <v>9</v>
      </c>
      <c r="B1" s="12"/>
      <c r="C1" s="2" t="s">
        <v>12</v>
      </c>
      <c r="D1" s="2" t="s">
        <v>2</v>
      </c>
      <c r="E1" s="2" t="s">
        <v>5</v>
      </c>
      <c r="F1" s="2" t="s">
        <v>3</v>
      </c>
      <c r="G1" s="2" t="s">
        <v>0</v>
      </c>
    </row>
    <row r="2" spans="1:7" x14ac:dyDescent="0.25">
      <c r="A2" s="16" t="s">
        <v>13</v>
      </c>
      <c r="B2" s="12">
        <v>2004</v>
      </c>
      <c r="C2" s="4">
        <v>352538</v>
      </c>
      <c r="D2" s="4">
        <v>311973.3</v>
      </c>
      <c r="E2" s="4">
        <v>293179.82</v>
      </c>
      <c r="F2" s="4">
        <v>287042.90000000002</v>
      </c>
      <c r="G2" s="26">
        <v>2004</v>
      </c>
    </row>
    <row r="3" spans="1:7" x14ac:dyDescent="0.25">
      <c r="B3" s="12">
        <v>2005</v>
      </c>
      <c r="C3" s="4">
        <v>428739.6</v>
      </c>
      <c r="D3" s="4">
        <v>417677.25</v>
      </c>
      <c r="E3" s="4">
        <v>404711.77</v>
      </c>
      <c r="F3" s="4">
        <v>399329</v>
      </c>
      <c r="G3" s="26">
        <v>2005</v>
      </c>
    </row>
    <row r="4" spans="1:7" x14ac:dyDescent="0.25">
      <c r="B4" s="12">
        <v>2006</v>
      </c>
      <c r="C4" s="4">
        <v>587978.63</v>
      </c>
      <c r="D4" s="4">
        <v>574671.67000000004</v>
      </c>
      <c r="E4" s="4">
        <v>530260.49</v>
      </c>
      <c r="F4" s="4">
        <v>515453.23</v>
      </c>
      <c r="G4" s="26">
        <v>2006</v>
      </c>
    </row>
    <row r="5" spans="1:7" x14ac:dyDescent="0.25">
      <c r="B5" s="12">
        <v>2007</v>
      </c>
      <c r="C5" s="4">
        <v>754614.44</v>
      </c>
      <c r="D5" s="10">
        <v>681452.52</v>
      </c>
      <c r="E5" s="4">
        <v>611069.35</v>
      </c>
      <c r="F5" s="4">
        <v>585814.92000000004</v>
      </c>
      <c r="G5" s="26">
        <v>2007</v>
      </c>
    </row>
    <row r="6" spans="1:7" x14ac:dyDescent="0.25">
      <c r="B6" s="12">
        <v>2008</v>
      </c>
      <c r="C6" s="4">
        <v>800298.54</v>
      </c>
      <c r="D6" s="4">
        <v>729522.79</v>
      </c>
      <c r="E6" s="4">
        <v>716603.05</v>
      </c>
      <c r="F6" s="4">
        <v>715381.69</v>
      </c>
      <c r="G6" s="26">
        <v>2008</v>
      </c>
    </row>
    <row r="7" spans="1:7" x14ac:dyDescent="0.25">
      <c r="A7" s="17" t="s">
        <v>14</v>
      </c>
      <c r="B7" s="12">
        <v>2009</v>
      </c>
      <c r="C7" s="4">
        <v>948536.11</v>
      </c>
      <c r="D7" s="4">
        <v>792546.14</v>
      </c>
      <c r="E7" s="4">
        <v>754430.01</v>
      </c>
      <c r="F7" s="4">
        <v>754068.53</v>
      </c>
      <c r="G7" s="26">
        <v>2009</v>
      </c>
    </row>
    <row r="8" spans="1:7" ht="15.75" thickBot="1" x14ac:dyDescent="0.3">
      <c r="B8" s="12">
        <v>2010</v>
      </c>
      <c r="C8" s="4">
        <v>1129899</v>
      </c>
      <c r="D8" s="4">
        <v>1021556.13</v>
      </c>
      <c r="E8" s="4">
        <v>949315.42</v>
      </c>
      <c r="F8" s="8">
        <v>932510.41</v>
      </c>
      <c r="G8" s="26">
        <v>2010</v>
      </c>
    </row>
    <row r="9" spans="1:7" ht="15.75" thickBot="1" x14ac:dyDescent="0.3">
      <c r="B9" s="12">
        <v>2011</v>
      </c>
      <c r="C9" s="4">
        <v>999460.21</v>
      </c>
      <c r="D9" s="4">
        <v>758817.02</v>
      </c>
      <c r="E9" s="14">
        <v>751984.96</v>
      </c>
      <c r="F9" s="4">
        <v>708938.5</v>
      </c>
      <c r="G9" s="26">
        <v>2011</v>
      </c>
    </row>
    <row r="10" spans="1:7" x14ac:dyDescent="0.25">
      <c r="B10" s="12">
        <v>2012</v>
      </c>
      <c r="C10" s="4">
        <v>4476848.9400000004</v>
      </c>
      <c r="D10" s="4">
        <v>1311761.75</v>
      </c>
      <c r="E10" s="8">
        <v>1258584.56</v>
      </c>
      <c r="F10" s="4">
        <v>1255788.98</v>
      </c>
      <c r="G10" s="26">
        <v>2012</v>
      </c>
    </row>
    <row r="11" spans="1:7" x14ac:dyDescent="0.25">
      <c r="B11" s="12">
        <v>2013</v>
      </c>
      <c r="C11" s="4">
        <v>1727744.15</v>
      </c>
      <c r="D11" s="4">
        <v>1623471.3</v>
      </c>
      <c r="E11" s="4">
        <v>1623265.75</v>
      </c>
      <c r="F11" s="4">
        <v>1617672.14</v>
      </c>
      <c r="G11" s="26">
        <v>2013</v>
      </c>
    </row>
    <row r="12" spans="1:7" x14ac:dyDescent="0.25">
      <c r="G12" s="26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"/>
    </sheetView>
  </sheetViews>
  <sheetFormatPr defaultRowHeight="15" x14ac:dyDescent="0.25"/>
  <cols>
    <col min="1" max="1" width="26.375" customWidth="1"/>
    <col min="2" max="2" width="9" customWidth="1"/>
    <col min="3" max="3" width="11.625" customWidth="1"/>
    <col min="4" max="4" width="20.5" customWidth="1"/>
    <col min="5" max="5" width="17.625" customWidth="1"/>
    <col min="6" max="6" width="21" customWidth="1"/>
  </cols>
  <sheetData>
    <row r="1" spans="1:6" x14ac:dyDescent="0.25">
      <c r="A1" s="2" t="s">
        <v>10</v>
      </c>
      <c r="B1" s="2" t="s">
        <v>0</v>
      </c>
      <c r="C1" s="2" t="s">
        <v>11</v>
      </c>
      <c r="D1" s="2" t="s">
        <v>2</v>
      </c>
      <c r="E1" s="2" t="s">
        <v>5</v>
      </c>
      <c r="F1" s="2" t="s">
        <v>3</v>
      </c>
    </row>
    <row r="2" spans="1:6" x14ac:dyDescent="0.25">
      <c r="B2" s="12">
        <v>2004</v>
      </c>
      <c r="C2" s="2"/>
      <c r="D2" s="4">
        <v>65437.19</v>
      </c>
      <c r="E2" s="4">
        <v>65384.19</v>
      </c>
      <c r="F2" s="4">
        <v>64891.58</v>
      </c>
    </row>
    <row r="3" spans="1:6" x14ac:dyDescent="0.25">
      <c r="B3" s="12">
        <v>2005</v>
      </c>
      <c r="C3" s="2"/>
      <c r="D3" s="4">
        <v>294696.08</v>
      </c>
      <c r="E3" s="4">
        <v>281487.12</v>
      </c>
      <c r="F3" s="4">
        <v>278391.57</v>
      </c>
    </row>
    <row r="4" spans="1:6" x14ac:dyDescent="0.25">
      <c r="B4" s="12">
        <v>2006</v>
      </c>
      <c r="C4" s="2"/>
      <c r="D4" s="4">
        <v>370500.33</v>
      </c>
      <c r="E4" s="4">
        <v>350224.15</v>
      </c>
      <c r="F4" s="4">
        <v>335440.89</v>
      </c>
    </row>
    <row r="5" spans="1:6" x14ac:dyDescent="0.25">
      <c r="B5" s="12">
        <v>2007</v>
      </c>
      <c r="C5" s="2"/>
      <c r="D5" s="4">
        <v>208772.64</v>
      </c>
      <c r="E5" s="4">
        <v>205500.14</v>
      </c>
      <c r="F5" s="4">
        <v>204298.74</v>
      </c>
    </row>
    <row r="6" spans="1:6" x14ac:dyDescent="0.25">
      <c r="B6" s="12">
        <v>2008</v>
      </c>
      <c r="C6" s="2"/>
      <c r="D6" s="4">
        <v>199764.63</v>
      </c>
      <c r="E6" s="4">
        <v>194889.46</v>
      </c>
      <c r="F6" s="4">
        <v>194676.3</v>
      </c>
    </row>
    <row r="7" spans="1:6" x14ac:dyDescent="0.25">
      <c r="B7" s="12">
        <v>2009</v>
      </c>
      <c r="C7" s="2"/>
      <c r="D7" s="4">
        <v>499958.42</v>
      </c>
      <c r="E7" s="4">
        <v>462394.63</v>
      </c>
      <c r="F7" s="4">
        <v>462367.63</v>
      </c>
    </row>
    <row r="8" spans="1:6" x14ac:dyDescent="0.25">
      <c r="B8" s="12">
        <v>2010</v>
      </c>
      <c r="C8" s="2"/>
      <c r="D8" s="4">
        <v>718090.85</v>
      </c>
      <c r="E8" s="4">
        <v>656782.53</v>
      </c>
      <c r="F8" s="4">
        <v>645138.79</v>
      </c>
    </row>
    <row r="9" spans="1:6" x14ac:dyDescent="0.25">
      <c r="B9" s="12">
        <v>2011</v>
      </c>
      <c r="C9" s="2"/>
      <c r="D9" s="4">
        <v>585659.14</v>
      </c>
      <c r="E9" s="4">
        <v>584683.68999999994</v>
      </c>
      <c r="F9" s="4">
        <v>542377.14</v>
      </c>
    </row>
    <row r="10" spans="1:6" x14ac:dyDescent="0.25">
      <c r="B10" s="12">
        <v>2012</v>
      </c>
      <c r="C10" s="2"/>
      <c r="D10" s="4">
        <v>983212.44</v>
      </c>
      <c r="E10" s="4">
        <v>946841.82</v>
      </c>
      <c r="F10" s="4">
        <v>946045.4</v>
      </c>
    </row>
    <row r="11" spans="1:6" x14ac:dyDescent="0.25">
      <c r="B11" s="12">
        <v>2013</v>
      </c>
      <c r="C11" s="2"/>
      <c r="D11" s="4">
        <v>1275262.47</v>
      </c>
      <c r="E11" s="4">
        <v>1275125.67</v>
      </c>
      <c r="F11" s="4">
        <v>1275125.67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Gráfico 2 </vt:lpstr>
      <vt:lpstr>Receita Total Municipio</vt:lpstr>
      <vt:lpstr>Comp. Rec. Prev x Pago</vt:lpstr>
      <vt:lpstr>Media Geral</vt:lpstr>
      <vt:lpstr>Receita Órgão</vt:lpstr>
      <vt:lpstr>Receita Função</vt:lpstr>
      <vt:lpstr>Cultura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2016-07-28T19:40:48Z</dcterms:modified>
</cp:coreProperties>
</file>